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mailarizona-my.sharepoint.com/personal/dellinge_arizona_edu/Documents/Desktop/"/>
    </mc:Choice>
  </mc:AlternateContent>
  <xr:revisionPtr revIDLastSave="19" documentId="8_{88BFD3D9-6F0D-4C00-8B30-EE1B81955B90}" xr6:coauthVersionLast="47" xr6:coauthVersionMax="47" xr10:uidLastSave="{C952F618-9F06-44D9-AC0D-3593A184A748}"/>
  <bookViews>
    <workbookView xWindow="2385" yWindow="2070" windowWidth="21600" windowHeight="11295" xr2:uid="{022B3A4B-1E02-4767-AFD1-143A4814A926}"/>
  </bookViews>
  <sheets>
    <sheet name="ERE RATE CHART" sheetId="2" r:id="rId1"/>
  </sheets>
  <definedNames>
    <definedName name="assumed_rate" localSheetId="0">#REF!</definedName>
    <definedName name="assumed_rate">#REF!</definedName>
    <definedName name="data">#REF!</definedName>
    <definedName name="HTML_CodePage" hidden="1">1252</definedName>
    <definedName name="HTML_Control" hidden="1">{"'ERE RATES'!$A$8:$I$34"}</definedName>
    <definedName name="HTML_Description" hidden="1">""</definedName>
    <definedName name="HTML_Email" hidden="1">""</definedName>
    <definedName name="HTML_Header" hidden="1">"ERE RATES"</definedName>
    <definedName name="HTML_LastUpdate" hidden="1">"2/17/99"</definedName>
    <definedName name="HTML_LineAfter" hidden="1">FALSE</definedName>
    <definedName name="HTML_LineBefore" hidden="1">FALSE</definedName>
    <definedName name="HTML_Name" hidden="1">"John Lockwood"</definedName>
    <definedName name="HTML_OBDlg2" hidden="1">TRUE</definedName>
    <definedName name="HTML_OBDlg4" hidden="1">TRUE</definedName>
    <definedName name="HTML_OS" hidden="1">0</definedName>
    <definedName name="HTML_PathFile" hidden="1">"C:\html\ERE9900.htm"</definedName>
    <definedName name="HTML_Title" hidden="1">"Ere99-00"</definedName>
    <definedName name="jecover">#REF!</definedName>
    <definedName name="_xlnm.Print_Area" localSheetId="0">'ERE RATE CHART'!$B$1:$P$43</definedName>
    <definedName name="Retsick">#REF!</definedName>
    <definedName name="tac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H28" i="2"/>
  <c r="O36" i="2"/>
  <c r="O31" i="2"/>
  <c r="M31" i="2"/>
  <c r="N31" i="2" s="1"/>
  <c r="O28" i="2"/>
  <c r="O33" i="2" s="1"/>
  <c r="E28" i="2"/>
  <c r="E33" i="2" s="1"/>
  <c r="O24" i="2"/>
  <c r="M24" i="2"/>
  <c r="N24" i="2" s="1"/>
  <c r="O22" i="2"/>
  <c r="N22" i="2"/>
  <c r="M22" i="2"/>
  <c r="O20" i="2"/>
  <c r="N20" i="2"/>
  <c r="M20" i="2"/>
  <c r="D28" i="2"/>
  <c r="O18" i="2"/>
  <c r="M18" i="2"/>
  <c r="N18" i="2"/>
  <c r="O16" i="2"/>
  <c r="M16" i="2"/>
  <c r="N16" i="2"/>
  <c r="G28" i="2"/>
  <c r="O14" i="2"/>
  <c r="M14" i="2"/>
  <c r="N14" i="2"/>
  <c r="O12" i="2"/>
  <c r="M12" i="2"/>
  <c r="N12" i="2"/>
  <c r="O10" i="2"/>
  <c r="M10" i="2"/>
  <c r="M28" i="2" s="1"/>
  <c r="N10" i="2"/>
  <c r="N28" i="2" s="1"/>
  <c r="J28" i="2"/>
  <c r="M36" i="2" l="1"/>
  <c r="M33" i="2"/>
  <c r="D36" i="2"/>
  <c r="G36" i="2"/>
  <c r="G33" i="2"/>
  <c r="H36" i="2"/>
  <c r="H33" i="2"/>
  <c r="J36" i="2"/>
  <c r="J33" i="2"/>
  <c r="N36" i="2"/>
  <c r="N33" i="2"/>
  <c r="E36" i="2"/>
  <c r="L28" i="2"/>
  <c r="L36" i="2" l="1"/>
  <c r="L33" i="2"/>
</calcChain>
</file>

<file path=xl/sharedStrings.xml><?xml version="1.0" encoding="utf-8"?>
<sst xmlns="http://schemas.openxmlformats.org/spreadsheetml/2006/main" count="51" uniqueCount="41">
  <si>
    <t>University of Arizona</t>
  </si>
  <si>
    <t>EMPLOYEE RELATED EXPENSES - BY EMPLOYEE CLASS</t>
  </si>
  <si>
    <t>GRADUATE</t>
  </si>
  <si>
    <t>ASSISTANTS</t>
  </si>
  <si>
    <t>FULL-BENEFIT</t>
  </si>
  <si>
    <t xml:space="preserve">FACULTY  </t>
  </si>
  <si>
    <t>CLASSIFIED</t>
  </si>
  <si>
    <t xml:space="preserve">ANCILLARY </t>
  </si>
  <si>
    <t>STUDENT</t>
  </si>
  <si>
    <t>TUITION</t>
  </si>
  <si>
    <t>FEDERAL</t>
  </si>
  <si>
    <t>E.R.E. ELEMENTS</t>
  </si>
  <si>
    <t>EMPLOYEE</t>
  </si>
  <si>
    <t>ANCILLARY</t>
  </si>
  <si>
    <t>TEMPORARY</t>
  </si>
  <si>
    <t>REMISSION</t>
  </si>
  <si>
    <t>COMBINED</t>
  </si>
  <si>
    <t>EMPLOYEES</t>
  </si>
  <si>
    <t>F.I.C.A.</t>
  </si>
  <si>
    <t>RETIREMENT</t>
  </si>
  <si>
    <t>HEALTH, DENTAL, LIFE</t>
  </si>
  <si>
    <t>EMPLOYEE TUITION BENEFITS</t>
  </si>
  <si>
    <t>WORKER'S COMP</t>
  </si>
  <si>
    <t>UNEMPLOYMENT</t>
  </si>
  <si>
    <t>LIABILITY INSURANCE</t>
  </si>
  <si>
    <t>EMPLOYEE WELLNESS</t>
  </si>
  <si>
    <t>TERMINATION LEAVE</t>
  </si>
  <si>
    <t>SUBTOTAL</t>
  </si>
  <si>
    <t>CARRY FWD DFCT/(SRPLS)</t>
  </si>
  <si>
    <t>Rate (Unrounded)</t>
  </si>
  <si>
    <t>ERE RATE (ROUNDED)</t>
  </si>
  <si>
    <t/>
  </si>
  <si>
    <t>EMPLOYEE ERE CODE</t>
  </si>
  <si>
    <t>2,4,6</t>
  </si>
  <si>
    <t>3,7</t>
  </si>
  <si>
    <t>ACCOUNT OBJECT CODE</t>
  </si>
  <si>
    <t>9517-9518</t>
  </si>
  <si>
    <t>EXPENSE OBJECT CODE</t>
  </si>
  <si>
    <t>2114/2116</t>
  </si>
  <si>
    <t>FISCAL YEAR 2025-2026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</si>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</sst>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</numFmts>
  <fonts count="2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sz val="10"/>
      <name val="Courier"/>
      <family val="3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2"/>
      <color indexed="18"/>
      <name val="Arial"/>
      <family val="2"/>
    </font>
    <font>
      <b/>
      <sz val="12"/>
      <color indexed="10"/>
      <name val="Arial"/>
      <family val="2"/>
    </font>
    <font>
      <b/>
      <sz val="8"/>
      <color indexed="19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12"/>
      <color rgb="FF7030A0"/>
      <name val="Arial"/>
      <family val="2"/>
    </font>
    <font>
      <b/>
      <sz val="11"/>
      <color indexed="19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b/>
      <sz val="12"/>
      <color indexed="19"/>
      <name val="Arial"/>
      <family val="2"/>
    </font>
    <font>
      <b/>
      <sz val="12"/>
      <color indexed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9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/>
    <xf numFmtId="164" fontId="4" fillId="0" borderId="0" xfId="2" applyNumberFormat="1" applyFont="1" applyAlignment="1">
      <alignment horizontal="centerContinuous"/>
    </xf>
    <xf numFmtId="164" fontId="5" fillId="0" borderId="0" xfId="2" applyNumberFormat="1" applyFont="1" applyAlignment="1">
      <alignment horizontal="centerContinuous"/>
    </xf>
    <xf numFmtId="10" fontId="6" fillId="0" borderId="0" xfId="3" applyNumberFormat="1" applyFont="1" applyAlignment="1">
      <alignment horizontal="centerContinuous"/>
    </xf>
    <xf numFmtId="0" fontId="1" fillId="0" borderId="0" xfId="1"/>
    <xf numFmtId="39" fontId="5" fillId="0" borderId="0" xfId="2" quotePrefix="1" applyFont="1" applyAlignment="1">
      <alignment horizontal="centerContinuous"/>
    </xf>
    <xf numFmtId="164" fontId="7" fillId="0" borderId="0" xfId="2" applyNumberFormat="1" applyFont="1" applyAlignment="1" applyProtection="1">
      <alignment horizontal="centerContinuous"/>
      <protection locked="0"/>
    </xf>
    <xf numFmtId="164" fontId="8" fillId="0" borderId="0" xfId="2" applyNumberFormat="1" applyFont="1" applyAlignment="1" applyProtection="1">
      <alignment horizontal="centerContinuous"/>
      <protection locked="0"/>
    </xf>
    <xf numFmtId="10" fontId="6" fillId="0" borderId="0" xfId="3" applyNumberFormat="1" applyFont="1" applyFill="1" applyAlignment="1">
      <alignment horizontal="centerContinuous"/>
    </xf>
    <xf numFmtId="39" fontId="6" fillId="0" borderId="0" xfId="2" applyFont="1"/>
    <xf numFmtId="10" fontId="6" fillId="0" borderId="0" xfId="3" applyNumberFormat="1" applyFont="1"/>
    <xf numFmtId="10" fontId="9" fillId="0" borderId="0" xfId="3" applyNumberFormat="1" applyFont="1"/>
    <xf numFmtId="10" fontId="10" fillId="0" borderId="0" xfId="3" applyNumberFormat="1" applyFont="1" applyAlignment="1" applyProtection="1">
      <alignment horizontal="right"/>
    </xf>
    <xf numFmtId="10" fontId="11" fillId="0" borderId="0" xfId="3" applyNumberFormat="1" applyFont="1" applyFill="1" applyAlignment="1" applyProtection="1">
      <alignment horizontal="center"/>
    </xf>
    <xf numFmtId="10" fontId="11" fillId="0" borderId="0" xfId="3" applyNumberFormat="1" applyFont="1" applyAlignment="1" applyProtection="1">
      <alignment horizontal="center"/>
    </xf>
    <xf numFmtId="10" fontId="10" fillId="0" borderId="0" xfId="3" applyNumberFormat="1" applyFont="1" applyBorder="1" applyAlignment="1" applyProtection="1">
      <alignment horizontal="right"/>
    </xf>
    <xf numFmtId="10" fontId="11" fillId="0" borderId="0" xfId="3" applyNumberFormat="1" applyFont="1" applyAlignment="1" applyProtection="1">
      <alignment horizontal="right"/>
    </xf>
    <xf numFmtId="39" fontId="12" fillId="0" borderId="0" xfId="2" applyFont="1"/>
    <xf numFmtId="10" fontId="12" fillId="0" borderId="0" xfId="3" applyNumberFormat="1" applyFont="1" applyFill="1" applyAlignment="1" applyProtection="1">
      <alignment horizontal="center"/>
    </xf>
    <xf numFmtId="10" fontId="12" fillId="2" borderId="0" xfId="3" applyNumberFormat="1" applyFont="1" applyFill="1" applyAlignment="1" applyProtection="1">
      <alignment horizontal="center"/>
    </xf>
    <xf numFmtId="10" fontId="12" fillId="0" borderId="0" xfId="3" applyNumberFormat="1" applyFont="1" applyAlignment="1" applyProtection="1">
      <alignment horizontal="center"/>
    </xf>
    <xf numFmtId="10" fontId="13" fillId="0" borderId="0" xfId="3" applyNumberFormat="1" applyFont="1" applyAlignment="1" applyProtection="1">
      <alignment horizontal="center"/>
    </xf>
    <xf numFmtId="10" fontId="11" fillId="0" borderId="0" xfId="3" applyNumberFormat="1" applyFont="1" applyBorder="1" applyAlignment="1" applyProtection="1">
      <alignment horizontal="right"/>
    </xf>
    <xf numFmtId="39" fontId="12" fillId="0" borderId="1" xfId="2" applyFont="1" applyBorder="1" applyAlignment="1">
      <alignment horizontal="left"/>
    </xf>
    <xf numFmtId="39" fontId="14" fillId="0" borderId="1" xfId="2" applyFont="1" applyBorder="1" applyAlignment="1">
      <alignment horizontal="left"/>
    </xf>
    <xf numFmtId="10" fontId="12" fillId="0" borderId="1" xfId="3" applyNumberFormat="1" applyFont="1" applyFill="1" applyBorder="1" applyAlignment="1" applyProtection="1">
      <alignment horizontal="center"/>
    </xf>
    <xf numFmtId="10" fontId="12" fillId="2" borderId="1" xfId="3" applyNumberFormat="1" applyFont="1" applyFill="1" applyBorder="1" applyAlignment="1" applyProtection="1">
      <alignment horizontal="center"/>
    </xf>
    <xf numFmtId="10" fontId="12" fillId="0" borderId="1" xfId="3" applyNumberFormat="1" applyFont="1" applyBorder="1" applyAlignment="1" applyProtection="1">
      <alignment horizontal="center"/>
    </xf>
    <xf numFmtId="10" fontId="13" fillId="0" borderId="1" xfId="3" applyNumberFormat="1" applyFont="1" applyBorder="1" applyAlignment="1" applyProtection="1">
      <alignment horizontal="center"/>
    </xf>
    <xf numFmtId="10" fontId="10" fillId="0" borderId="1" xfId="3" applyNumberFormat="1" applyFont="1" applyBorder="1" applyAlignment="1" applyProtection="1">
      <alignment horizontal="right"/>
    </xf>
    <xf numFmtId="10" fontId="11" fillId="0" borderId="1" xfId="3" applyNumberFormat="1" applyFont="1" applyBorder="1" applyAlignment="1" applyProtection="1">
      <alignment horizontal="right"/>
    </xf>
    <xf numFmtId="10" fontId="11" fillId="0" borderId="1" xfId="3" applyNumberFormat="1" applyFont="1" applyBorder="1" applyAlignment="1" applyProtection="1">
      <alignment horizontal="center"/>
    </xf>
    <xf numFmtId="39" fontId="12" fillId="0" borderId="2" xfId="2" applyFont="1" applyBorder="1" applyAlignment="1">
      <alignment horizontal="fill"/>
    </xf>
    <xf numFmtId="39" fontId="14" fillId="0" borderId="3" xfId="2" applyFont="1" applyBorder="1" applyAlignment="1">
      <alignment horizontal="fill"/>
    </xf>
    <xf numFmtId="39" fontId="12" fillId="0" borderId="3" xfId="2" applyFont="1" applyBorder="1" applyAlignment="1">
      <alignment horizontal="fill"/>
    </xf>
    <xf numFmtId="39" fontId="12" fillId="2" borderId="3" xfId="2" applyFont="1" applyFill="1" applyBorder="1" applyAlignment="1">
      <alignment horizontal="fill"/>
    </xf>
    <xf numFmtId="10" fontId="12" fillId="0" borderId="3" xfId="3" applyNumberFormat="1" applyFont="1" applyBorder="1" applyAlignment="1" applyProtection="1">
      <alignment horizontal="fill"/>
    </xf>
    <xf numFmtId="10" fontId="13" fillId="0" borderId="4" xfId="3" applyNumberFormat="1" applyFont="1" applyBorder="1" applyAlignment="1" applyProtection="1">
      <alignment horizontal="fill"/>
    </xf>
    <xf numFmtId="10" fontId="10" fillId="0" borderId="3" xfId="3" applyNumberFormat="1" applyFont="1" applyBorder="1" applyAlignment="1" applyProtection="1">
      <alignment horizontal="fill"/>
    </xf>
    <xf numFmtId="10" fontId="11" fillId="0" borderId="3" xfId="3" applyNumberFormat="1" applyFont="1" applyBorder="1" applyAlignment="1" applyProtection="1">
      <alignment horizontal="fill"/>
    </xf>
    <xf numFmtId="10" fontId="11" fillId="0" borderId="4" xfId="3" applyNumberFormat="1" applyFont="1" applyBorder="1" applyAlignment="1" applyProtection="1">
      <alignment horizontal="fill"/>
    </xf>
    <xf numFmtId="39" fontId="12" fillId="0" borderId="5" xfId="2" applyFont="1" applyBorder="1" applyAlignment="1">
      <alignment horizontal="left"/>
    </xf>
    <xf numFmtId="39" fontId="14" fillId="0" borderId="6" xfId="2" applyFont="1" applyBorder="1" applyAlignment="1">
      <alignment horizontal="left"/>
    </xf>
    <xf numFmtId="10" fontId="13" fillId="0" borderId="6" xfId="3" applyNumberFormat="1" applyFont="1" applyFill="1" applyBorder="1" applyAlignment="1" applyProtection="1">
      <alignment horizontal="center"/>
      <protection locked="0"/>
    </xf>
    <xf numFmtId="10" fontId="13" fillId="2" borderId="6" xfId="3" applyNumberFormat="1" applyFont="1" applyFill="1" applyBorder="1" applyAlignment="1" applyProtection="1">
      <alignment horizontal="center"/>
      <protection locked="0"/>
    </xf>
    <xf numFmtId="10" fontId="13" fillId="0" borderId="7" xfId="3" applyNumberFormat="1" applyFont="1" applyFill="1" applyBorder="1" applyAlignment="1" applyProtection="1">
      <alignment horizontal="center"/>
      <protection locked="0"/>
    </xf>
    <xf numFmtId="10" fontId="10" fillId="0" borderId="6" xfId="3" applyNumberFormat="1" applyFont="1" applyBorder="1" applyAlignment="1" applyProtection="1">
      <alignment horizontal="center"/>
      <protection locked="0"/>
    </xf>
    <xf numFmtId="10" fontId="11" fillId="0" borderId="6" xfId="3" applyNumberFormat="1" applyFont="1" applyBorder="1" applyAlignment="1" applyProtection="1">
      <alignment horizontal="center"/>
      <protection locked="0"/>
    </xf>
    <xf numFmtId="10" fontId="11" fillId="0" borderId="7" xfId="3" applyNumberFormat="1" applyFont="1" applyBorder="1" applyAlignment="1" applyProtection="1">
      <alignment horizontal="center"/>
      <protection locked="0"/>
    </xf>
    <xf numFmtId="39" fontId="12" fillId="0" borderId="8" xfId="2" applyFont="1" applyBorder="1"/>
    <xf numFmtId="39" fontId="14" fillId="0" borderId="0" xfId="2" applyFont="1"/>
    <xf numFmtId="10" fontId="12" fillId="0" borderId="0" xfId="3" applyNumberFormat="1" applyFont="1" applyFill="1" applyBorder="1" applyAlignment="1" applyProtection="1">
      <alignment horizontal="center"/>
      <protection locked="0"/>
    </xf>
    <xf numFmtId="10" fontId="12" fillId="2" borderId="0" xfId="3" applyNumberFormat="1" applyFont="1" applyFill="1" applyBorder="1" applyAlignment="1" applyProtection="1">
      <alignment horizontal="center"/>
      <protection locked="0"/>
    </xf>
    <xf numFmtId="10" fontId="13" fillId="0" borderId="9" xfId="3" applyNumberFormat="1" applyFont="1" applyFill="1" applyBorder="1" applyAlignment="1" applyProtection="1">
      <alignment horizontal="center"/>
      <protection locked="0"/>
    </xf>
    <xf numFmtId="10" fontId="10" fillId="0" borderId="0" xfId="3" applyNumberFormat="1" applyFont="1" applyBorder="1" applyAlignment="1" applyProtection="1">
      <alignment horizontal="center"/>
      <protection locked="0"/>
    </xf>
    <xf numFmtId="10" fontId="11" fillId="0" borderId="0" xfId="3" applyNumberFormat="1" applyFont="1" applyBorder="1" applyAlignment="1" applyProtection="1">
      <alignment horizontal="center"/>
      <protection locked="0"/>
    </xf>
    <xf numFmtId="10" fontId="11" fillId="0" borderId="9" xfId="3" applyNumberFormat="1" applyFont="1" applyBorder="1" applyAlignment="1" applyProtection="1">
      <alignment horizontal="center"/>
      <protection locked="0"/>
    </xf>
    <xf numFmtId="10" fontId="12" fillId="0" borderId="6" xfId="3" applyNumberFormat="1" applyFont="1" applyFill="1" applyBorder="1" applyAlignment="1" applyProtection="1">
      <alignment horizontal="center"/>
      <protection locked="0"/>
    </xf>
    <xf numFmtId="0" fontId="15" fillId="0" borderId="0" xfId="1" applyFont="1"/>
    <xf numFmtId="0" fontId="16" fillId="0" borderId="0" xfId="1" applyFont="1"/>
    <xf numFmtId="0" fontId="17" fillId="0" borderId="8" xfId="1" applyFont="1" applyBorder="1"/>
    <xf numFmtId="0" fontId="18" fillId="0" borderId="0" xfId="1" applyFont="1"/>
    <xf numFmtId="10" fontId="17" fillId="0" borderId="0" xfId="3" applyNumberFormat="1" applyFont="1" applyFill="1" applyBorder="1" applyAlignment="1">
      <alignment horizontal="center"/>
    </xf>
    <xf numFmtId="10" fontId="17" fillId="2" borderId="0" xfId="3" applyNumberFormat="1" applyFont="1" applyFill="1" applyBorder="1" applyAlignment="1">
      <alignment horizontal="center"/>
    </xf>
    <xf numFmtId="10" fontId="13" fillId="0" borderId="9" xfId="3" applyNumberFormat="1" applyFont="1" applyFill="1" applyBorder="1" applyAlignment="1">
      <alignment horizontal="center"/>
    </xf>
    <xf numFmtId="10" fontId="10" fillId="0" borderId="0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9" xfId="3" applyNumberFormat="1" applyFont="1" applyBorder="1" applyAlignment="1">
      <alignment horizontal="center"/>
    </xf>
    <xf numFmtId="39" fontId="12" fillId="0" borderId="5" xfId="2" quotePrefix="1" applyFont="1" applyBorder="1" applyAlignment="1">
      <alignment horizontal="left"/>
    </xf>
    <xf numFmtId="39" fontId="14" fillId="0" borderId="6" xfId="2" quotePrefix="1" applyFont="1" applyBorder="1" applyAlignment="1">
      <alignment horizontal="left"/>
    </xf>
    <xf numFmtId="10" fontId="13" fillId="0" borderId="0" xfId="3" applyNumberFormat="1" applyFont="1" applyFill="1" applyBorder="1" applyAlignment="1" applyProtection="1">
      <alignment horizontal="center"/>
      <protection locked="0"/>
    </xf>
    <xf numFmtId="10" fontId="13" fillId="2" borderId="0" xfId="3" applyNumberFormat="1" applyFont="1" applyFill="1" applyBorder="1" applyAlignment="1" applyProtection="1">
      <alignment horizontal="center"/>
      <protection locked="0"/>
    </xf>
    <xf numFmtId="10" fontId="12" fillId="0" borderId="0" xfId="3" applyNumberFormat="1" applyFont="1" applyFill="1" applyBorder="1" applyProtection="1">
      <protection locked="0"/>
    </xf>
    <xf numFmtId="10" fontId="13" fillId="0" borderId="9" xfId="3" applyNumberFormat="1" applyFont="1" applyFill="1" applyBorder="1" applyProtection="1">
      <protection locked="0"/>
    </xf>
    <xf numFmtId="165" fontId="10" fillId="0" borderId="0" xfId="3" applyNumberFormat="1" applyFont="1" applyBorder="1" applyProtection="1">
      <protection locked="0"/>
    </xf>
    <xf numFmtId="165" fontId="11" fillId="0" borderId="0" xfId="3" applyNumberFormat="1" applyFont="1" applyBorder="1" applyProtection="1">
      <protection locked="0"/>
    </xf>
    <xf numFmtId="165" fontId="11" fillId="0" borderId="9" xfId="3" applyNumberFormat="1" applyFont="1" applyBorder="1" applyProtection="1">
      <protection locked="0"/>
    </xf>
    <xf numFmtId="10" fontId="12" fillId="0" borderId="6" xfId="3" quotePrefix="1" applyNumberFormat="1" applyFont="1" applyFill="1" applyBorder="1" applyAlignment="1" applyProtection="1">
      <alignment horizontal="center"/>
    </xf>
    <xf numFmtId="10" fontId="11" fillId="0" borderId="6" xfId="3" quotePrefix="1" applyNumberFormat="1" applyFont="1" applyBorder="1" applyAlignment="1" applyProtection="1">
      <alignment horizontal="center"/>
    </xf>
    <xf numFmtId="10" fontId="12" fillId="0" borderId="6" xfId="2" quotePrefix="1" applyNumberFormat="1" applyFont="1" applyBorder="1" applyAlignment="1">
      <alignment horizontal="left"/>
    </xf>
    <xf numFmtId="10" fontId="12" fillId="2" borderId="6" xfId="2" quotePrefix="1" applyNumberFormat="1" applyFont="1" applyFill="1" applyBorder="1" applyAlignment="1">
      <alignment horizontal="left"/>
    </xf>
    <xf numFmtId="10" fontId="12" fillId="0" borderId="6" xfId="3" applyNumberFormat="1" applyFont="1" applyBorder="1" applyProtection="1">
      <protection locked="0"/>
    </xf>
    <xf numFmtId="10" fontId="13" fillId="0" borderId="7" xfId="3" applyNumberFormat="1" applyFont="1" applyBorder="1" applyProtection="1">
      <protection locked="0"/>
    </xf>
    <xf numFmtId="10" fontId="10" fillId="0" borderId="6" xfId="3" applyNumberFormat="1" applyFont="1" applyBorder="1" applyProtection="1">
      <protection locked="0"/>
    </xf>
    <xf numFmtId="10" fontId="11" fillId="0" borderId="6" xfId="3" applyNumberFormat="1" applyFont="1" applyBorder="1" applyProtection="1">
      <protection locked="0"/>
    </xf>
    <xf numFmtId="10" fontId="11" fillId="0" borderId="7" xfId="3" applyNumberFormat="1" applyFont="1" applyBorder="1" applyProtection="1">
      <protection locked="0"/>
    </xf>
    <xf numFmtId="39" fontId="12" fillId="0" borderId="10" xfId="2" applyFont="1" applyBorder="1" applyAlignment="1">
      <alignment horizontal="left"/>
    </xf>
    <xf numFmtId="39" fontId="14" fillId="0" borderId="11" xfId="2" applyFont="1" applyBorder="1" applyAlignment="1">
      <alignment horizontal="left"/>
    </xf>
    <xf numFmtId="10" fontId="12" fillId="0" borderId="11" xfId="3" applyNumberFormat="1" applyFont="1" applyFill="1" applyBorder="1" applyAlignment="1" applyProtection="1">
      <alignment horizontal="center"/>
    </xf>
    <xf numFmtId="10" fontId="12" fillId="2" borderId="11" xfId="3" applyNumberFormat="1" applyFont="1" applyFill="1" applyBorder="1" applyAlignment="1" applyProtection="1">
      <alignment horizontal="center"/>
    </xf>
    <xf numFmtId="10" fontId="12" fillId="0" borderId="12" xfId="3" applyNumberFormat="1" applyFont="1" applyFill="1" applyBorder="1" applyAlignment="1" applyProtection="1">
      <alignment horizontal="center"/>
    </xf>
    <xf numFmtId="10" fontId="10" fillId="0" borderId="11" xfId="3" applyNumberFormat="1" applyFont="1" applyBorder="1" applyProtection="1">
      <protection locked="0"/>
    </xf>
    <xf numFmtId="10" fontId="11" fillId="0" borderId="11" xfId="3" applyNumberFormat="1" applyFont="1" applyBorder="1" applyProtection="1">
      <protection locked="0"/>
    </xf>
    <xf numFmtId="10" fontId="11" fillId="0" borderId="12" xfId="3" applyNumberFormat="1" applyFont="1" applyBorder="1" applyProtection="1">
      <protection locked="0"/>
    </xf>
    <xf numFmtId="39" fontId="12" fillId="0" borderId="8" xfId="2" applyFont="1" applyBorder="1" applyAlignment="1">
      <alignment horizontal="left"/>
    </xf>
    <xf numFmtId="39" fontId="14" fillId="0" borderId="0" xfId="2" applyFont="1" applyAlignment="1">
      <alignment horizontal="left"/>
    </xf>
    <xf numFmtId="10" fontId="12" fillId="0" borderId="0" xfId="2" applyNumberFormat="1" applyFont="1" applyAlignment="1">
      <alignment horizontal="left"/>
    </xf>
    <xf numFmtId="10" fontId="12" fillId="2" borderId="0" xfId="2" applyNumberFormat="1" applyFont="1" applyFill="1" applyAlignment="1">
      <alignment horizontal="left"/>
    </xf>
    <xf numFmtId="10" fontId="12" fillId="0" borderId="0" xfId="3" applyNumberFormat="1" applyFont="1" applyBorder="1" applyProtection="1">
      <protection locked="0"/>
    </xf>
    <xf numFmtId="10" fontId="13" fillId="0" borderId="9" xfId="3" applyNumberFormat="1" applyFont="1" applyBorder="1" applyProtection="1">
      <protection locked="0"/>
    </xf>
    <xf numFmtId="10" fontId="10" fillId="0" borderId="0" xfId="3" applyNumberFormat="1" applyFont="1" applyBorder="1" applyProtection="1">
      <protection locked="0"/>
    </xf>
    <xf numFmtId="10" fontId="11" fillId="0" borderId="0" xfId="3" applyNumberFormat="1" applyFont="1" applyBorder="1" applyProtection="1">
      <protection locked="0"/>
    </xf>
    <xf numFmtId="10" fontId="11" fillId="0" borderId="9" xfId="3" applyNumberFormat="1" applyFont="1" applyBorder="1" applyProtection="1">
      <protection locked="0"/>
    </xf>
    <xf numFmtId="10" fontId="12" fillId="0" borderId="0" xfId="2" applyNumberFormat="1" applyFont="1"/>
    <xf numFmtId="10" fontId="12" fillId="2" borderId="0" xfId="2" applyNumberFormat="1" applyFont="1" applyFill="1"/>
    <xf numFmtId="10" fontId="12" fillId="0" borderId="0" xfId="3" applyNumberFormat="1" applyFont="1" applyBorder="1"/>
    <xf numFmtId="10" fontId="13" fillId="0" borderId="9" xfId="3" applyNumberFormat="1" applyFont="1" applyBorder="1" applyProtection="1"/>
    <xf numFmtId="10" fontId="10" fillId="0" borderId="0" xfId="3" applyNumberFormat="1" applyFont="1" applyBorder="1"/>
    <xf numFmtId="10" fontId="11" fillId="0" borderId="0" xfId="3" applyNumberFormat="1" applyFont="1" applyBorder="1" applyProtection="1"/>
    <xf numFmtId="10" fontId="11" fillId="0" borderId="9" xfId="3" applyNumberFormat="1" applyFont="1" applyBorder="1"/>
    <xf numFmtId="39" fontId="12" fillId="0" borderId="8" xfId="2" quotePrefix="1" applyFont="1" applyBorder="1" applyAlignment="1">
      <alignment horizontal="left"/>
    </xf>
    <xf numFmtId="39" fontId="14" fillId="0" borderId="0" xfId="2" quotePrefix="1" applyFont="1" applyAlignment="1">
      <alignment horizontal="left"/>
    </xf>
    <xf numFmtId="10" fontId="12" fillId="0" borderId="0" xfId="3" quotePrefix="1" applyNumberFormat="1" applyFont="1" applyFill="1" applyBorder="1" applyAlignment="1" applyProtection="1">
      <alignment horizontal="center"/>
    </xf>
    <xf numFmtId="10" fontId="12" fillId="2" borderId="0" xfId="3" quotePrefix="1" applyNumberFormat="1" applyFont="1" applyFill="1" applyBorder="1" applyAlignment="1" applyProtection="1">
      <alignment horizontal="center"/>
    </xf>
    <xf numFmtId="10" fontId="12" fillId="0" borderId="0" xfId="3" applyNumberFormat="1" applyFont="1" applyBorder="1" applyAlignment="1" applyProtection="1">
      <alignment horizontal="center"/>
      <protection locked="0"/>
    </xf>
    <xf numFmtId="10" fontId="13" fillId="0" borderId="9" xfId="3" applyNumberFormat="1" applyFont="1" applyBorder="1" applyAlignment="1" applyProtection="1">
      <alignment horizontal="center"/>
      <protection locked="0"/>
    </xf>
    <xf numFmtId="39" fontId="12" fillId="0" borderId="8" xfId="2" applyFont="1" applyBorder="1" applyAlignment="1">
      <alignment horizontal="fill"/>
    </xf>
    <xf numFmtId="39" fontId="14" fillId="0" borderId="0" xfId="2" applyFont="1" applyAlignment="1">
      <alignment horizontal="fill"/>
    </xf>
    <xf numFmtId="10" fontId="12" fillId="0" borderId="0" xfId="2" applyNumberFormat="1" applyFont="1" applyAlignment="1">
      <alignment horizontal="fill"/>
    </xf>
    <xf numFmtId="10" fontId="12" fillId="2" borderId="0" xfId="2" applyNumberFormat="1" applyFont="1" applyFill="1" applyAlignment="1">
      <alignment horizontal="fill"/>
    </xf>
    <xf numFmtId="10" fontId="12" fillId="0" borderId="0" xfId="3" applyNumberFormat="1" applyFont="1" applyBorder="1" applyAlignment="1" applyProtection="1">
      <alignment horizontal="fill"/>
    </xf>
    <xf numFmtId="10" fontId="13" fillId="0" borderId="9" xfId="3" applyNumberFormat="1" applyFont="1" applyBorder="1" applyAlignment="1" applyProtection="1">
      <alignment horizontal="fill"/>
    </xf>
    <xf numFmtId="10" fontId="10" fillId="0" borderId="0" xfId="3" applyNumberFormat="1" applyFont="1" applyBorder="1" applyAlignment="1" applyProtection="1">
      <alignment horizontal="fill"/>
    </xf>
    <xf numFmtId="10" fontId="11" fillId="0" borderId="0" xfId="3" applyNumberFormat="1" applyFont="1" applyBorder="1" applyAlignment="1" applyProtection="1">
      <alignment horizontal="fill"/>
    </xf>
    <xf numFmtId="10" fontId="11" fillId="0" borderId="9" xfId="3" applyNumberFormat="1" applyFont="1" applyBorder="1" applyAlignment="1" applyProtection="1">
      <alignment horizontal="fill"/>
    </xf>
    <xf numFmtId="10" fontId="13" fillId="0" borderId="11" xfId="1" applyNumberFormat="1" applyFont="1" applyBorder="1" applyAlignment="1">
      <alignment horizontal="center"/>
    </xf>
    <xf numFmtId="10" fontId="13" fillId="0" borderId="12" xfId="1" applyNumberFormat="1" applyFont="1" applyBorder="1" applyAlignment="1">
      <alignment horizontal="center"/>
    </xf>
    <xf numFmtId="10" fontId="10" fillId="0" borderId="11" xfId="1" applyNumberFormat="1" applyFont="1" applyBorder="1"/>
    <xf numFmtId="10" fontId="16" fillId="0" borderId="11" xfId="1" applyNumberFormat="1" applyFont="1" applyBorder="1"/>
    <xf numFmtId="10" fontId="16" fillId="0" borderId="12" xfId="1" applyNumberFormat="1" applyFont="1" applyBorder="1"/>
    <xf numFmtId="0" fontId="19" fillId="0" borderId="0" xfId="1" applyFont="1"/>
    <xf numFmtId="39" fontId="12" fillId="0" borderId="0" xfId="2" applyFont="1" applyAlignment="1">
      <alignment horizontal="fill"/>
    </xf>
    <xf numFmtId="39" fontId="12" fillId="2" borderId="0" xfId="2" applyFont="1" applyFill="1" applyAlignment="1">
      <alignment horizontal="fill"/>
    </xf>
    <xf numFmtId="164" fontId="13" fillId="0" borderId="0" xfId="1" applyNumberFormat="1" applyFont="1"/>
    <xf numFmtId="164" fontId="20" fillId="0" borderId="9" xfId="1" applyNumberFormat="1" applyFont="1" applyBorder="1"/>
    <xf numFmtId="164" fontId="10" fillId="0" borderId="0" xfId="1" applyNumberFormat="1" applyFont="1"/>
    <xf numFmtId="164" fontId="16" fillId="0" borderId="0" xfId="1" applyNumberFormat="1" applyFont="1"/>
    <xf numFmtId="164" fontId="16" fillId="0" borderId="9" xfId="1" applyNumberFormat="1" applyFont="1" applyBorder="1"/>
    <xf numFmtId="0" fontId="21" fillId="0" borderId="0" xfId="1" applyFont="1"/>
    <xf numFmtId="39" fontId="12" fillId="0" borderId="13" xfId="2" applyFont="1" applyBorder="1" applyAlignment="1">
      <alignment horizontal="fill"/>
    </xf>
    <xf numFmtId="39" fontId="14" fillId="0" borderId="1" xfId="2" applyFont="1" applyBorder="1" applyAlignment="1">
      <alignment horizontal="fill"/>
    </xf>
    <xf numFmtId="39" fontId="12" fillId="0" borderId="1" xfId="2" applyFont="1" applyBorder="1" applyAlignment="1">
      <alignment horizontal="fill"/>
    </xf>
    <xf numFmtId="39" fontId="12" fillId="2" borderId="1" xfId="2" applyFont="1" applyFill="1" applyBorder="1" applyAlignment="1">
      <alignment horizontal="fill"/>
    </xf>
    <xf numFmtId="164" fontId="12" fillId="0" borderId="1" xfId="3" applyNumberFormat="1" applyFont="1" applyBorder="1" applyAlignment="1" applyProtection="1">
      <alignment horizontal="fill"/>
    </xf>
    <xf numFmtId="164" fontId="20" fillId="0" borderId="14" xfId="3" applyNumberFormat="1" applyFont="1" applyBorder="1" applyAlignment="1" applyProtection="1">
      <alignment horizontal="fill"/>
    </xf>
    <xf numFmtId="164" fontId="10" fillId="0" borderId="1" xfId="3" applyNumberFormat="1" applyFont="1" applyBorder="1" applyAlignment="1" applyProtection="1">
      <alignment horizontal="fill"/>
    </xf>
    <xf numFmtId="164" fontId="11" fillId="0" borderId="1" xfId="3" applyNumberFormat="1" applyFont="1" applyBorder="1" applyAlignment="1" applyProtection="1">
      <alignment horizontal="fill"/>
    </xf>
    <xf numFmtId="164" fontId="11" fillId="0" borderId="14" xfId="3" applyNumberFormat="1" applyFont="1" applyBorder="1" applyAlignment="1" applyProtection="1">
      <alignment horizontal="fill"/>
    </xf>
    <xf numFmtId="39" fontId="12" fillId="3" borderId="15" xfId="2" applyFont="1" applyFill="1" applyBorder="1" applyAlignment="1">
      <alignment horizontal="left"/>
    </xf>
    <xf numFmtId="39" fontId="14" fillId="3" borderId="16" xfId="2" applyFont="1" applyFill="1" applyBorder="1" applyAlignment="1">
      <alignment horizontal="left"/>
    </xf>
    <xf numFmtId="164" fontId="22" fillId="3" borderId="16" xfId="3" applyNumberFormat="1" applyFont="1" applyFill="1" applyBorder="1" applyAlignment="1" applyProtection="1">
      <alignment horizontal="center"/>
    </xf>
    <xf numFmtId="164" fontId="22" fillId="2" borderId="16" xfId="3" applyNumberFormat="1" applyFont="1" applyFill="1" applyBorder="1" applyAlignment="1" applyProtection="1">
      <alignment horizontal="center"/>
    </xf>
    <xf numFmtId="164" fontId="22" fillId="3" borderId="17" xfId="3" applyNumberFormat="1" applyFont="1" applyFill="1" applyBorder="1" applyAlignment="1" applyProtection="1">
      <alignment horizontal="center"/>
    </xf>
    <xf numFmtId="164" fontId="23" fillId="3" borderId="16" xfId="3" applyNumberFormat="1" applyFont="1" applyFill="1" applyBorder="1" applyProtection="1"/>
    <xf numFmtId="164" fontId="24" fillId="3" borderId="17" xfId="3" applyNumberFormat="1" applyFont="1" applyFill="1" applyBorder="1" applyProtection="1"/>
    <xf numFmtId="39" fontId="12" fillId="2" borderId="0" xfId="2" applyFont="1" applyFill="1"/>
    <xf numFmtId="10" fontId="12" fillId="0" borderId="0" xfId="3" applyNumberFormat="1" applyFont="1" applyBorder="1" applyAlignment="1" applyProtection="1">
      <alignment horizontal="right"/>
    </xf>
    <xf numFmtId="39" fontId="25" fillId="0" borderId="0" xfId="2" applyFont="1" applyAlignment="1">
      <alignment horizontal="left"/>
    </xf>
    <xf numFmtId="39" fontId="25" fillId="0" borderId="0" xfId="2" applyFont="1" applyAlignment="1">
      <alignment horizontal="center"/>
    </xf>
    <xf numFmtId="37" fontId="25" fillId="2" borderId="0" xfId="2" applyNumberFormat="1" applyFont="1" applyFill="1" applyAlignment="1">
      <alignment horizontal="center"/>
    </xf>
    <xf numFmtId="37" fontId="25" fillId="0" borderId="0" xfId="2" applyNumberFormat="1" applyFont="1" applyAlignment="1">
      <alignment horizontal="center"/>
    </xf>
    <xf numFmtId="0" fontId="25" fillId="0" borderId="0" xfId="2" applyNumberFormat="1" applyFont="1" applyAlignment="1">
      <alignment horizontal="center"/>
    </xf>
    <xf numFmtId="166" fontId="11" fillId="0" borderId="0" xfId="4" applyNumberFormat="1" applyFont="1" applyBorder="1" applyProtection="1"/>
    <xf numFmtId="39" fontId="25" fillId="2" borderId="0" xfId="2" applyFont="1" applyFill="1" applyAlignment="1">
      <alignment horizontal="left"/>
    </xf>
    <xf numFmtId="10" fontId="25" fillId="0" borderId="0" xfId="3" applyNumberFormat="1" applyFont="1" applyBorder="1" applyAlignment="1" applyProtection="1">
      <alignment horizontal="center"/>
      <protection locked="0"/>
    </xf>
    <xf numFmtId="7" fontId="25" fillId="0" borderId="0" xfId="2" applyNumberFormat="1" applyFont="1" applyAlignment="1">
      <alignment horizontal="left"/>
    </xf>
    <xf numFmtId="0" fontId="25" fillId="2" borderId="0" xfId="2" applyNumberFormat="1" applyFont="1" applyFill="1" applyAlignment="1">
      <alignment horizontal="center"/>
    </xf>
    <xf numFmtId="1" fontId="11" fillId="0" borderId="0" xfId="3" applyNumberFormat="1" applyFont="1" applyBorder="1" applyProtection="1"/>
    <xf numFmtId="1" fontId="11" fillId="0" borderId="0" xfId="3" applyNumberFormat="1" applyFont="1" applyBorder="1" applyAlignment="1" applyProtection="1">
      <alignment horizontal="right"/>
    </xf>
    <xf numFmtId="0" fontId="17" fillId="0" borderId="0" xfId="1" applyFont="1"/>
    <xf numFmtId="10" fontId="17" fillId="0" borderId="0" xfId="3" applyNumberFormat="1" applyFont="1"/>
    <xf numFmtId="10" fontId="0" fillId="0" borderId="0" xfId="3" applyNumberFormat="1" applyFont="1"/>
  </cellXfs>
  <cellStyles count="5">
    <cellStyle name="Comma 2" xfId="4" xr:uid="{CCA3419A-D6A0-4EE5-8A44-5844D7E77CED}"/>
    <cellStyle name="Normal" xfId="0" builtinId="0"/>
    <cellStyle name="Normal 2" xfId="1" xr:uid="{BD226B28-FC93-462A-8160-F8D7FEBCFA11}"/>
    <cellStyle name="Normal_ERE96" xfId="2" xr:uid="{C87A6CD8-36C8-44C3-B1AC-32AE52723EB7}"/>
    <cellStyle name="Percent 2" xfId="3" xr:uid="{D56281FB-25CC-42A5-A470-4C679E40C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0</xdr:colOff>
      <xdr:row>36</xdr:row>
      <xdr:rowOff>54219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D5E30B3-81CC-40E9-AD05-4BCECFE5D402}"/>
            </a:ext>
          </a:extLst>
        </xdr:cNvPr>
        <xdr:cNvCxnSpPr/>
      </xdr:nvCxnSpPr>
      <xdr:spPr>
        <a:xfrm>
          <a:off x="5238750" y="2114550"/>
          <a:ext cx="0" cy="48167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7BC6-68EC-48B8-8049-C987A08530AF}">
  <sheetPr>
    <tabColor theme="7" tint="0.39997558519241921"/>
    <pageSetUpPr autoPageBreaks="0" fitToPage="1"/>
  </sheetPr>
  <dimension ref="A1:P61"/>
  <sheetViews>
    <sheetView showGridLines="0" tabSelected="1" zoomScaleNormal="100" workbookViewId="0">
      <selection activeCell="D34" sqref="D34"/>
    </sheetView>
  </sheetViews>
  <sheetFormatPr defaultColWidth="8.85546875" defaultRowHeight="15" x14ac:dyDescent="0.25"/>
  <cols>
    <col min="1" max="1" width="10.7109375" style="1" customWidth="1"/>
    <col min="2" max="2" width="40" style="5" customWidth="1"/>
    <col min="3" max="3" width="7" style="5" customWidth="1"/>
    <col min="4" max="4" width="20.85546875" style="5" customWidth="1"/>
    <col min="5" max="5" width="22.5703125" style="5" hidden="1" customWidth="1"/>
    <col min="6" max="6" width="7" style="5" customWidth="1"/>
    <col min="7" max="7" width="20.85546875" style="5" hidden="1" customWidth="1"/>
    <col min="8" max="8" width="20.85546875" style="5" customWidth="1"/>
    <col min="9" max="9" width="7" style="5" customWidth="1"/>
    <col min="10" max="10" width="20.7109375" style="5" customWidth="1"/>
    <col min="11" max="11" width="7" style="5" customWidth="1"/>
    <col min="12" max="12" width="20.7109375" style="172" customWidth="1"/>
    <col min="13" max="13" width="20.7109375" style="172" hidden="1" customWidth="1"/>
    <col min="14" max="15" width="16.85546875" style="172" hidden="1" customWidth="1"/>
    <col min="16" max="16" width="15.5703125" style="172" hidden="1" customWidth="1"/>
    <col min="17" max="16384" width="8.85546875" style="5"/>
  </cols>
  <sheetData>
    <row r="1" spans="1:16" ht="18" x14ac:dyDescent="0.25">
      <c r="B1" s="2" t="s">
        <v>0</v>
      </c>
      <c r="C1" s="2"/>
      <c r="D1" s="3"/>
      <c r="E1" s="2"/>
      <c r="F1" s="2"/>
      <c r="G1" s="3"/>
      <c r="H1" s="3"/>
      <c r="I1" s="2"/>
      <c r="J1" s="3"/>
      <c r="K1" s="2"/>
      <c r="L1" s="4"/>
      <c r="M1" s="4"/>
      <c r="N1" s="4"/>
      <c r="O1" s="4"/>
      <c r="P1" s="4"/>
    </row>
    <row r="2" spans="1:16" ht="15.7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4"/>
      <c r="M2" s="4"/>
      <c r="N2" s="4"/>
      <c r="O2" s="4"/>
      <c r="P2" s="4"/>
    </row>
    <row r="3" spans="1:16" ht="15.75" x14ac:dyDescent="0.25">
      <c r="B3" s="7" t="s">
        <v>39</v>
      </c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4"/>
      <c r="O3" s="4"/>
      <c r="P3" s="4"/>
    </row>
    <row r="4" spans="1:16" ht="15.75" x14ac:dyDescent="0.25">
      <c r="B4" s="8" t="s">
        <v>40</v>
      </c>
      <c r="C4" s="8"/>
      <c r="D4" s="8"/>
      <c r="E4" s="8"/>
      <c r="F4" s="8"/>
      <c r="G4" s="8"/>
      <c r="H4" s="8"/>
      <c r="I4" s="8"/>
      <c r="J4" s="8"/>
      <c r="K4" s="8"/>
      <c r="L4" s="9"/>
      <c r="M4" s="4"/>
      <c r="N4" s="4"/>
      <c r="O4" s="4"/>
      <c r="P4" s="4"/>
    </row>
    <row r="5" spans="1:16" ht="12.75" x14ac:dyDescent="0.2">
      <c r="B5" s="10"/>
      <c r="C5" s="10"/>
      <c r="D5" s="10"/>
      <c r="E5" s="10"/>
      <c r="F5" s="10"/>
      <c r="G5" s="10"/>
      <c r="H5" s="10"/>
      <c r="I5" s="10"/>
      <c r="J5" s="11"/>
      <c r="K5" s="10"/>
      <c r="L5" s="12"/>
      <c r="M5" s="13" t="s">
        <v>2</v>
      </c>
      <c r="N5" s="11"/>
      <c r="O5" s="11"/>
      <c r="P5" s="5"/>
    </row>
    <row r="6" spans="1:16" ht="12.75" x14ac:dyDescent="0.2">
      <c r="B6" s="10"/>
      <c r="C6" s="10"/>
      <c r="D6" s="14"/>
      <c r="E6" s="14"/>
      <c r="F6" s="10"/>
      <c r="G6" s="14"/>
      <c r="H6" s="14"/>
      <c r="I6" s="10"/>
      <c r="J6" s="15"/>
      <c r="K6" s="10"/>
      <c r="L6" s="12"/>
      <c r="M6" s="16" t="s">
        <v>3</v>
      </c>
      <c r="N6" s="17" t="s">
        <v>2</v>
      </c>
      <c r="O6" s="11"/>
      <c r="P6" s="5"/>
    </row>
    <row r="7" spans="1:16" x14ac:dyDescent="0.25">
      <c r="B7" s="18"/>
      <c r="C7" s="18"/>
      <c r="D7" s="19" t="s">
        <v>4</v>
      </c>
      <c r="E7" s="20" t="s">
        <v>5</v>
      </c>
      <c r="F7" s="18"/>
      <c r="G7" s="20" t="s">
        <v>6</v>
      </c>
      <c r="H7" s="19" t="s">
        <v>7</v>
      </c>
      <c r="I7" s="18"/>
      <c r="J7" s="21" t="s">
        <v>8</v>
      </c>
      <c r="K7" s="18"/>
      <c r="L7" s="22" t="s">
        <v>2</v>
      </c>
      <c r="M7" s="13" t="s">
        <v>9</v>
      </c>
      <c r="N7" s="23" t="s">
        <v>3</v>
      </c>
      <c r="O7" s="15" t="s">
        <v>10</v>
      </c>
      <c r="P7" s="5"/>
    </row>
    <row r="8" spans="1:16" ht="15.75" thickBot="1" x14ac:dyDescent="0.3">
      <c r="B8" s="24" t="s">
        <v>11</v>
      </c>
      <c r="C8" s="25"/>
      <c r="D8" s="26" t="s">
        <v>12</v>
      </c>
      <c r="E8" s="27" t="s">
        <v>13</v>
      </c>
      <c r="F8" s="25"/>
      <c r="G8" s="27" t="s">
        <v>14</v>
      </c>
      <c r="H8" s="26" t="s">
        <v>12</v>
      </c>
      <c r="I8" s="25"/>
      <c r="J8" s="28" t="s">
        <v>12</v>
      </c>
      <c r="K8" s="25"/>
      <c r="L8" s="29" t="s">
        <v>3</v>
      </c>
      <c r="M8" s="30" t="s">
        <v>15</v>
      </c>
      <c r="N8" s="31" t="s">
        <v>16</v>
      </c>
      <c r="O8" s="32" t="s">
        <v>17</v>
      </c>
      <c r="P8" s="5"/>
    </row>
    <row r="9" spans="1:16" x14ac:dyDescent="0.25">
      <c r="B9" s="33"/>
      <c r="C9" s="34"/>
      <c r="D9" s="35"/>
      <c r="E9" s="36"/>
      <c r="F9" s="34"/>
      <c r="G9" s="36"/>
      <c r="H9" s="35"/>
      <c r="I9" s="34"/>
      <c r="J9" s="37"/>
      <c r="K9" s="34"/>
      <c r="L9" s="38"/>
      <c r="M9" s="39"/>
      <c r="N9" s="40"/>
      <c r="O9" s="41"/>
      <c r="P9" s="5"/>
    </row>
    <row r="10" spans="1:16" x14ac:dyDescent="0.25">
      <c r="B10" s="42" t="s">
        <v>18</v>
      </c>
      <c r="C10" s="43"/>
      <c r="D10" s="44">
        <v>6.8230580298931642E-2</v>
      </c>
      <c r="E10" s="45">
        <v>7.6499999999999999E-2</v>
      </c>
      <c r="F10" s="43"/>
      <c r="G10" s="45">
        <v>7.6499999999999999E-2</v>
      </c>
      <c r="H10" s="44">
        <v>7.6483575792774511E-2</v>
      </c>
      <c r="I10" s="43"/>
      <c r="J10" s="44">
        <v>1.5951916988075396E-2</v>
      </c>
      <c r="K10" s="43"/>
      <c r="L10" s="46">
        <v>1.8704664489737923E-2</v>
      </c>
      <c r="M10" s="47" t="e">
        <f>+#REF!</f>
        <v>#REF!</v>
      </c>
      <c r="N10" s="48" t="e">
        <f>+L10+M10</f>
        <v>#REF!</v>
      </c>
      <c r="O10" s="49" t="e">
        <f>+#REF!</f>
        <v>#REF!</v>
      </c>
      <c r="P10" s="5"/>
    </row>
    <row r="11" spans="1:16" x14ac:dyDescent="0.25">
      <c r="B11" s="50"/>
      <c r="C11" s="51"/>
      <c r="D11" s="52"/>
      <c r="E11" s="53"/>
      <c r="F11" s="51"/>
      <c r="G11" s="53"/>
      <c r="H11" s="52"/>
      <c r="I11" s="51"/>
      <c r="J11" s="52"/>
      <c r="K11" s="51"/>
      <c r="L11" s="54"/>
      <c r="M11" s="55"/>
      <c r="N11" s="56"/>
      <c r="O11" s="57"/>
      <c r="P11" s="5"/>
    </row>
    <row r="12" spans="1:16" x14ac:dyDescent="0.25">
      <c r="B12" s="42" t="s">
        <v>19</v>
      </c>
      <c r="C12" s="43"/>
      <c r="D12" s="58">
        <v>9.539041343837977E-2</v>
      </c>
      <c r="E12" s="45">
        <v>1.0800000000000001E-2</v>
      </c>
      <c r="F12" s="43"/>
      <c r="G12" s="45">
        <v>2.4899999999999999E-2</v>
      </c>
      <c r="H12" s="44">
        <v>1.589586587115624E-2</v>
      </c>
      <c r="I12" s="43"/>
      <c r="J12" s="58">
        <v>6.1137165546635488E-6</v>
      </c>
      <c r="K12" s="43"/>
      <c r="L12" s="46">
        <v>1.9278633326822081E-5</v>
      </c>
      <c r="M12" s="47" t="e">
        <f>+#REF!</f>
        <v>#REF!</v>
      </c>
      <c r="N12" s="48" t="e">
        <f>+L12+M12</f>
        <v>#REF!</v>
      </c>
      <c r="O12" s="49" t="e">
        <f>+#REF!</f>
        <v>#REF!</v>
      </c>
      <c r="P12" s="5"/>
    </row>
    <row r="13" spans="1:16" x14ac:dyDescent="0.25">
      <c r="B13" s="50"/>
      <c r="C13" s="51"/>
      <c r="D13" s="52"/>
      <c r="E13" s="53"/>
      <c r="F13" s="51"/>
      <c r="G13" s="53"/>
      <c r="H13" s="52"/>
      <c r="I13" s="51"/>
      <c r="J13" s="52"/>
      <c r="K13" s="51"/>
      <c r="L13" s="54"/>
      <c r="M13" s="55"/>
      <c r="N13" s="56"/>
      <c r="O13" s="57"/>
      <c r="P13" s="5"/>
    </row>
    <row r="14" spans="1:16" x14ac:dyDescent="0.25">
      <c r="B14" s="42" t="s">
        <v>20</v>
      </c>
      <c r="C14" s="43"/>
      <c r="D14" s="58">
        <v>0.15090658850340399</v>
      </c>
      <c r="E14" s="45" t="e">
        <v>#REF!</v>
      </c>
      <c r="F14" s="43"/>
      <c r="G14" s="45">
        <v>2.3400000000000001E-2</v>
      </c>
      <c r="H14" s="44">
        <v>7.6085702368004854E-2</v>
      </c>
      <c r="I14" s="43"/>
      <c r="J14" s="58">
        <v>0</v>
      </c>
      <c r="K14" s="43"/>
      <c r="L14" s="46">
        <v>0.12558070663982301</v>
      </c>
      <c r="M14" s="47" t="e">
        <f>+#REF!</f>
        <v>#REF!</v>
      </c>
      <c r="N14" s="48" t="e">
        <f>+L14+M14</f>
        <v>#REF!</v>
      </c>
      <c r="O14" s="49" t="e">
        <f>+#REF!</f>
        <v>#REF!</v>
      </c>
      <c r="P14" s="5"/>
    </row>
    <row r="15" spans="1:16" x14ac:dyDescent="0.25">
      <c r="B15" s="50"/>
      <c r="C15" s="51"/>
      <c r="D15" s="52"/>
      <c r="E15" s="53"/>
      <c r="F15" s="51"/>
      <c r="G15" s="53"/>
      <c r="H15" s="52"/>
      <c r="I15" s="51"/>
      <c r="J15" s="52"/>
      <c r="K15" s="51"/>
      <c r="L15" s="54"/>
      <c r="M15" s="55"/>
      <c r="N15" s="56"/>
      <c r="O15" s="57"/>
      <c r="P15" s="5"/>
    </row>
    <row r="16" spans="1:16" s="60" customFormat="1" x14ac:dyDescent="0.25">
      <c r="A16" s="59"/>
      <c r="B16" s="42" t="s">
        <v>21</v>
      </c>
      <c r="C16" s="43"/>
      <c r="D16" s="58">
        <v>7.5164377734923049E-3</v>
      </c>
      <c r="E16" s="45">
        <v>0</v>
      </c>
      <c r="F16" s="43"/>
      <c r="G16" s="45">
        <v>0</v>
      </c>
      <c r="H16" s="44">
        <v>0</v>
      </c>
      <c r="I16" s="43"/>
      <c r="J16" s="58">
        <v>0</v>
      </c>
      <c r="K16" s="43"/>
      <c r="L16" s="46">
        <v>0</v>
      </c>
      <c r="M16" s="47" t="e">
        <f>+#REF!</f>
        <v>#REF!</v>
      </c>
      <c r="N16" s="48" t="e">
        <f>+L16+M16</f>
        <v>#REF!</v>
      </c>
      <c r="O16" s="49" t="e">
        <f>+#REF!</f>
        <v>#REF!</v>
      </c>
    </row>
    <row r="17" spans="2:16" x14ac:dyDescent="0.25">
      <c r="B17" s="61"/>
      <c r="C17" s="62"/>
      <c r="D17" s="63"/>
      <c r="E17" s="64"/>
      <c r="F17" s="62"/>
      <c r="G17" s="64"/>
      <c r="H17" s="63"/>
      <c r="I17" s="62"/>
      <c r="J17" s="63"/>
      <c r="K17" s="62"/>
      <c r="L17" s="65"/>
      <c r="M17" s="66"/>
      <c r="N17" s="67"/>
      <c r="O17" s="68"/>
      <c r="P17" s="5"/>
    </row>
    <row r="18" spans="2:16" x14ac:dyDescent="0.25">
      <c r="B18" s="42" t="s">
        <v>22</v>
      </c>
      <c r="C18" s="43"/>
      <c r="D18" s="58">
        <v>3.8999999999999998E-3</v>
      </c>
      <c r="E18" s="45" t="e">
        <v>#REF!</v>
      </c>
      <c r="F18" s="43"/>
      <c r="G18" s="45" t="e">
        <v>#REF!</v>
      </c>
      <c r="H18" s="44">
        <v>3.8999999999999998E-3</v>
      </c>
      <c r="I18" s="43"/>
      <c r="J18" s="58">
        <v>3.8999999999999998E-3</v>
      </c>
      <c r="K18" s="43"/>
      <c r="L18" s="46">
        <v>3.8999999999999998E-3</v>
      </c>
      <c r="M18" s="47" t="e">
        <f>+#REF!</f>
        <v>#REF!</v>
      </c>
      <c r="N18" s="48" t="e">
        <f>+L18+M18</f>
        <v>#REF!</v>
      </c>
      <c r="O18" s="49" t="e">
        <f>+#REF!</f>
        <v>#REF!</v>
      </c>
      <c r="P18" s="5"/>
    </row>
    <row r="19" spans="2:16" x14ac:dyDescent="0.25">
      <c r="B19" s="50"/>
      <c r="C19" s="51"/>
      <c r="D19" s="52"/>
      <c r="E19" s="53"/>
      <c r="F19" s="51"/>
      <c r="G19" s="53"/>
      <c r="H19" s="52"/>
      <c r="I19" s="51"/>
      <c r="J19" s="52"/>
      <c r="K19" s="51"/>
      <c r="L19" s="54"/>
      <c r="M19" s="55"/>
      <c r="N19" s="56"/>
      <c r="O19" s="57"/>
      <c r="P19" s="5"/>
    </row>
    <row r="20" spans="2:16" x14ac:dyDescent="0.25">
      <c r="B20" s="42" t="s">
        <v>23</v>
      </c>
      <c r="C20" s="43"/>
      <c r="D20" s="58">
        <v>2.2000000000000001E-3</v>
      </c>
      <c r="E20" s="45" t="e">
        <v>#REF!</v>
      </c>
      <c r="F20" s="43"/>
      <c r="G20" s="45">
        <v>0</v>
      </c>
      <c r="H20" s="44">
        <v>2.1775616481010352E-3</v>
      </c>
      <c r="I20" s="43"/>
      <c r="J20" s="58">
        <v>0</v>
      </c>
      <c r="K20" s="43"/>
      <c r="L20" s="46">
        <v>0</v>
      </c>
      <c r="M20" s="47" t="e">
        <f>+#REF!</f>
        <v>#REF!</v>
      </c>
      <c r="N20" s="48" t="e">
        <f>+L20+M20</f>
        <v>#REF!</v>
      </c>
      <c r="O20" s="49" t="e">
        <f>+#REF!</f>
        <v>#REF!</v>
      </c>
      <c r="P20" s="5"/>
    </row>
    <row r="21" spans="2:16" x14ac:dyDescent="0.25">
      <c r="B21" s="50"/>
      <c r="C21" s="51"/>
      <c r="D21" s="52"/>
      <c r="E21" s="53"/>
      <c r="F21" s="51"/>
      <c r="G21" s="53"/>
      <c r="H21" s="52"/>
      <c r="I21" s="51"/>
      <c r="J21" s="52"/>
      <c r="K21" s="51"/>
      <c r="L21" s="54"/>
      <c r="M21" s="55"/>
      <c r="N21" s="56"/>
      <c r="O21" s="57"/>
      <c r="P21" s="5"/>
    </row>
    <row r="22" spans="2:16" x14ac:dyDescent="0.25">
      <c r="B22" s="42" t="s">
        <v>24</v>
      </c>
      <c r="C22" s="43"/>
      <c r="D22" s="58">
        <v>2.8029286963306001E-3</v>
      </c>
      <c r="E22" s="45" t="e">
        <v>#REF!</v>
      </c>
      <c r="F22" s="43"/>
      <c r="G22" s="45" t="e">
        <v>#REF!</v>
      </c>
      <c r="H22" s="44">
        <v>2.8029286963306001E-3</v>
      </c>
      <c r="I22" s="43"/>
      <c r="J22" s="58">
        <v>2.8029286963306001E-3</v>
      </c>
      <c r="K22" s="43"/>
      <c r="L22" s="46">
        <v>2.8029286963306001E-3</v>
      </c>
      <c r="M22" s="47" t="e">
        <f>+#REF!</f>
        <v>#REF!</v>
      </c>
      <c r="N22" s="48" t="e">
        <f>+L22+M22</f>
        <v>#REF!</v>
      </c>
      <c r="O22" s="49" t="e">
        <f>+#REF!</f>
        <v>#REF!</v>
      </c>
      <c r="P22" s="5"/>
    </row>
    <row r="23" spans="2:16" ht="12" customHeight="1" x14ac:dyDescent="0.25">
      <c r="B23" s="50"/>
      <c r="C23" s="51"/>
      <c r="D23" s="52"/>
      <c r="E23" s="53"/>
      <c r="F23" s="51"/>
      <c r="G23" s="53"/>
      <c r="H23" s="52"/>
      <c r="I23" s="51"/>
      <c r="J23" s="52"/>
      <c r="K23" s="51"/>
      <c r="L23" s="54"/>
      <c r="M23" s="55"/>
      <c r="N23" s="56"/>
      <c r="O23" s="57"/>
      <c r="P23" s="5"/>
    </row>
    <row r="24" spans="2:16" x14ac:dyDescent="0.25">
      <c r="B24" s="69" t="s">
        <v>25</v>
      </c>
      <c r="C24" s="70"/>
      <c r="D24" s="58">
        <v>2.4639767995523246E-3</v>
      </c>
      <c r="E24" s="45" t="e">
        <v>#REF!</v>
      </c>
      <c r="F24" s="70"/>
      <c r="G24" s="45">
        <v>0</v>
      </c>
      <c r="H24" s="44">
        <v>3.0592122600653208E-3</v>
      </c>
      <c r="I24" s="70"/>
      <c r="J24" s="58">
        <v>0</v>
      </c>
      <c r="K24" s="70"/>
      <c r="L24" s="46">
        <v>0</v>
      </c>
      <c r="M24" s="47" t="e">
        <f>+#REF!</f>
        <v>#REF!</v>
      </c>
      <c r="N24" s="48" t="e">
        <f>+L24+M24</f>
        <v>#REF!</v>
      </c>
      <c r="O24" s="49" t="e">
        <f>+#REF!</f>
        <v>#REF!</v>
      </c>
      <c r="P24" s="5"/>
    </row>
    <row r="25" spans="2:16" x14ac:dyDescent="0.25">
      <c r="B25" s="50"/>
      <c r="C25" s="51"/>
      <c r="D25" s="71"/>
      <c r="E25" s="72"/>
      <c r="F25" s="51"/>
      <c r="G25" s="72"/>
      <c r="H25" s="71"/>
      <c r="I25" s="51"/>
      <c r="J25" s="73"/>
      <c r="K25" s="51"/>
      <c r="L25" s="74"/>
      <c r="M25" s="75"/>
      <c r="N25" s="76"/>
      <c r="O25" s="77"/>
      <c r="P25" s="5"/>
    </row>
    <row r="26" spans="2:16" x14ac:dyDescent="0.25">
      <c r="B26" s="69" t="s">
        <v>26</v>
      </c>
      <c r="C26" s="70"/>
      <c r="D26" s="78">
        <v>5.7293015421859992E-3</v>
      </c>
      <c r="E26" s="45" t="e">
        <v>#REF!</v>
      </c>
      <c r="F26" s="70"/>
      <c r="G26" s="45" t="e">
        <v>#REF!</v>
      </c>
      <c r="H26" s="44">
        <v>5.2957904621013735E-3</v>
      </c>
      <c r="I26" s="70"/>
      <c r="J26" s="78">
        <v>3.599045725956395E-6</v>
      </c>
      <c r="K26" s="70"/>
      <c r="L26" s="46">
        <v>0</v>
      </c>
      <c r="M26" s="79"/>
      <c r="N26" s="79"/>
      <c r="O26" s="49"/>
      <c r="P26" s="5"/>
    </row>
    <row r="27" spans="2:16" x14ac:dyDescent="0.25">
      <c r="B27" s="69"/>
      <c r="C27" s="70"/>
      <c r="D27" s="80"/>
      <c r="E27" s="81"/>
      <c r="F27" s="70"/>
      <c r="G27" s="81"/>
      <c r="H27" s="80"/>
      <c r="I27" s="70"/>
      <c r="J27" s="82"/>
      <c r="K27" s="70"/>
      <c r="L27" s="83"/>
      <c r="M27" s="84"/>
      <c r="N27" s="85"/>
      <c r="O27" s="86"/>
      <c r="P27" s="5"/>
    </row>
    <row r="28" spans="2:16" x14ac:dyDescent="0.25">
      <c r="B28" s="87" t="s">
        <v>27</v>
      </c>
      <c r="C28" s="88"/>
      <c r="D28" s="89">
        <f>SUM(D10:D26)</f>
        <v>0.33914022705227664</v>
      </c>
      <c r="E28" s="90" t="e">
        <f t="shared" ref="E28:J28" si="0">SUM(E10:E26)</f>
        <v>#REF!</v>
      </c>
      <c r="F28" s="88"/>
      <c r="G28" s="90" t="e">
        <f t="shared" si="0"/>
        <v>#REF!</v>
      </c>
      <c r="H28" s="89">
        <f>SUM(H10:H26)+0.0001</f>
        <v>0.18580063709853389</v>
      </c>
      <c r="I28" s="88"/>
      <c r="J28" s="89">
        <f t="shared" si="0"/>
        <v>2.266455844668662E-2</v>
      </c>
      <c r="K28" s="88"/>
      <c r="L28" s="91">
        <f>SUM(L10:L26)+0</f>
        <v>0.15100757845921833</v>
      </c>
      <c r="M28" s="92" t="e">
        <f>SUM(M10:M24)</f>
        <v>#REF!</v>
      </c>
      <c r="N28" s="93" t="e">
        <f>SUM(N10:N24)</f>
        <v>#REF!</v>
      </c>
      <c r="O28" s="94" t="e">
        <f>SUM(O10:O24)</f>
        <v>#REF!</v>
      </c>
      <c r="P28" s="5"/>
    </row>
    <row r="29" spans="2:16" x14ac:dyDescent="0.25">
      <c r="B29" s="95"/>
      <c r="C29" s="96"/>
      <c r="D29" s="97"/>
      <c r="E29" s="98"/>
      <c r="F29" s="96"/>
      <c r="G29" s="98"/>
      <c r="H29" s="97"/>
      <c r="I29" s="96"/>
      <c r="J29" s="99"/>
      <c r="K29" s="96"/>
      <c r="L29" s="100"/>
      <c r="M29" s="101"/>
      <c r="N29" s="102"/>
      <c r="O29" s="103"/>
      <c r="P29" s="5"/>
    </row>
    <row r="30" spans="2:16" x14ac:dyDescent="0.25">
      <c r="B30" s="50"/>
      <c r="C30" s="51"/>
      <c r="D30" s="104"/>
      <c r="E30" s="105"/>
      <c r="F30" s="51"/>
      <c r="G30" s="105"/>
      <c r="H30" s="104"/>
      <c r="I30" s="51"/>
      <c r="J30" s="106"/>
      <c r="K30" s="51"/>
      <c r="L30" s="107"/>
      <c r="M30" s="108"/>
      <c r="N30" s="109"/>
      <c r="O30" s="110"/>
      <c r="P30" s="5"/>
    </row>
    <row r="31" spans="2:16" x14ac:dyDescent="0.25">
      <c r="B31" s="111" t="s">
        <v>28</v>
      </c>
      <c r="C31" s="112"/>
      <c r="D31" s="113">
        <v>-1.89E-2</v>
      </c>
      <c r="E31" s="114" t="e">
        <v>#REF!</v>
      </c>
      <c r="F31" s="112"/>
      <c r="G31" s="114" t="e">
        <v>#REF!</v>
      </c>
      <c r="H31" s="113">
        <v>-2.9499999999999998E-2</v>
      </c>
      <c r="I31" s="112"/>
      <c r="J31" s="115">
        <v>-2.7000000000000001E-3</v>
      </c>
      <c r="K31" s="112"/>
      <c r="L31" s="116">
        <v>-2.12E-2</v>
      </c>
      <c r="M31" s="101" t="e">
        <f>+#REF!</f>
        <v>#REF!</v>
      </c>
      <c r="N31" s="102" t="e">
        <f>+L31+M31</f>
        <v>#REF!</v>
      </c>
      <c r="O31" s="103" t="e">
        <f>+#REF!</f>
        <v>#REF!</v>
      </c>
      <c r="P31" s="5"/>
    </row>
    <row r="32" spans="2:16" x14ac:dyDescent="0.25">
      <c r="B32" s="117"/>
      <c r="C32" s="118"/>
      <c r="D32" s="119"/>
      <c r="E32" s="120"/>
      <c r="F32" s="118"/>
      <c r="G32" s="120"/>
      <c r="H32" s="119"/>
      <c r="I32" s="118"/>
      <c r="J32" s="121"/>
      <c r="K32" s="118"/>
      <c r="L32" s="122"/>
      <c r="M32" s="123"/>
      <c r="N32" s="124"/>
      <c r="O32" s="125"/>
      <c r="P32" s="5"/>
    </row>
    <row r="33" spans="1:16" x14ac:dyDescent="0.25">
      <c r="B33" s="87" t="s">
        <v>29</v>
      </c>
      <c r="C33" s="88"/>
      <c r="D33" s="89">
        <f>(+D28+D31)</f>
        <v>0.32024022705227662</v>
      </c>
      <c r="E33" s="90" t="e">
        <f>+E28+E31</f>
        <v>#REF!</v>
      </c>
      <c r="F33" s="88"/>
      <c r="G33" s="90" t="e">
        <f>+G28+G31</f>
        <v>#REF!</v>
      </c>
      <c r="H33" s="89">
        <f>+(H28+H31)+0</f>
        <v>0.1563006370985339</v>
      </c>
      <c r="I33" s="88"/>
      <c r="J33" s="126">
        <f>(+J28+J31)</f>
        <v>1.9964558446686619E-2</v>
      </c>
      <c r="K33" s="88"/>
      <c r="L33" s="127">
        <f>(+L28+L31)</f>
        <v>0.12980757845921834</v>
      </c>
      <c r="M33" s="128" t="e">
        <f>+M28+M31</f>
        <v>#REF!</v>
      </c>
      <c r="N33" s="129" t="e">
        <f>SUM(N28:N31)</f>
        <v>#REF!</v>
      </c>
      <c r="O33" s="130" t="e">
        <f>+O28+O31</f>
        <v>#REF!</v>
      </c>
      <c r="P33" s="5"/>
    </row>
    <row r="34" spans="1:16" s="139" customFormat="1" ht="15.75" x14ac:dyDescent="0.25">
      <c r="A34" s="131"/>
      <c r="B34" s="117"/>
      <c r="C34" s="118"/>
      <c r="D34" s="132"/>
      <c r="E34" s="133"/>
      <c r="F34" s="118"/>
      <c r="G34" s="133"/>
      <c r="H34" s="132"/>
      <c r="I34" s="118"/>
      <c r="J34" s="134"/>
      <c r="K34" s="118"/>
      <c r="L34" s="135"/>
      <c r="M34" s="136"/>
      <c r="N34" s="137"/>
      <c r="O34" s="138"/>
    </row>
    <row r="35" spans="1:16" ht="15.75" thickBot="1" x14ac:dyDescent="0.3">
      <c r="B35" s="140"/>
      <c r="C35" s="141"/>
      <c r="D35" s="142"/>
      <c r="E35" s="143"/>
      <c r="F35" s="141"/>
      <c r="G35" s="143"/>
      <c r="H35" s="142"/>
      <c r="I35" s="141"/>
      <c r="J35" s="144"/>
      <c r="K35" s="141"/>
      <c r="L35" s="145"/>
      <c r="M35" s="146"/>
      <c r="N35" s="147"/>
      <c r="O35" s="148"/>
      <c r="P35" s="5"/>
    </row>
    <row r="36" spans="1:16" ht="16.5" thickBot="1" x14ac:dyDescent="0.3">
      <c r="B36" s="149" t="s">
        <v>30</v>
      </c>
      <c r="C36" s="150"/>
      <c r="D36" s="151">
        <f>SUM(D28:D31)</f>
        <v>0.32024022705227662</v>
      </c>
      <c r="E36" s="152" t="e">
        <f>SUM(E28:E31)</f>
        <v>#REF!</v>
      </c>
      <c r="F36" s="150"/>
      <c r="G36" s="152" t="e">
        <f>SUM(G28:G31)</f>
        <v>#REF!</v>
      </c>
      <c r="H36" s="151">
        <f>SUM(H28:H31)</f>
        <v>0.1563006370985339</v>
      </c>
      <c r="I36" s="150"/>
      <c r="J36" s="151">
        <f>SUM(J28:J31)</f>
        <v>1.9964558446686619E-2</v>
      </c>
      <c r="K36" s="150"/>
      <c r="L36" s="153">
        <f>SUM(L28:L31)</f>
        <v>0.12980757845921834</v>
      </c>
      <c r="M36" s="154" t="e">
        <f>SUM(M28:M31)</f>
        <v>#REF!</v>
      </c>
      <c r="N36" s="154" t="e">
        <f>ROUNDDOWN(SUM(N28:N31),4)</f>
        <v>#REF!</v>
      </c>
      <c r="O36" s="155" t="e">
        <f>SUM(O28:O31)</f>
        <v>#REF!</v>
      </c>
      <c r="P36" s="5"/>
    </row>
    <row r="37" spans="1:16" ht="3" customHeight="1" x14ac:dyDescent="0.25">
      <c r="B37" s="18"/>
      <c r="C37" s="18"/>
      <c r="D37" s="18"/>
      <c r="E37" s="156"/>
      <c r="F37" s="18"/>
      <c r="G37" s="156"/>
      <c r="H37" s="18"/>
      <c r="I37" s="18"/>
      <c r="J37" s="121"/>
      <c r="K37" s="18"/>
      <c r="L37" s="121"/>
      <c r="M37" s="124"/>
      <c r="N37" s="124"/>
      <c r="O37" s="124"/>
      <c r="P37" s="5"/>
    </row>
    <row r="38" spans="1:16" ht="6" customHeight="1" x14ac:dyDescent="0.25">
      <c r="B38" s="18"/>
      <c r="C38" s="18"/>
      <c r="D38" s="18"/>
      <c r="E38" s="156"/>
      <c r="F38" s="18"/>
      <c r="G38" s="156"/>
      <c r="H38" s="18"/>
      <c r="I38" s="18"/>
      <c r="J38" s="157" t="s">
        <v>31</v>
      </c>
      <c r="K38" s="18"/>
      <c r="L38" s="157"/>
      <c r="M38" s="23" t="s">
        <v>31</v>
      </c>
      <c r="N38" s="23"/>
      <c r="O38" s="23" t="s">
        <v>31</v>
      </c>
      <c r="P38" s="5"/>
    </row>
    <row r="39" spans="1:16" ht="14.25" x14ac:dyDescent="0.2">
      <c r="B39" s="158" t="s">
        <v>32</v>
      </c>
      <c r="C39" s="158"/>
      <c r="D39" s="159" t="s">
        <v>33</v>
      </c>
      <c r="E39" s="160">
        <v>7</v>
      </c>
      <c r="F39" s="158"/>
      <c r="G39" s="160">
        <v>3</v>
      </c>
      <c r="H39" s="161" t="s">
        <v>34</v>
      </c>
      <c r="I39" s="158"/>
      <c r="J39" s="162">
        <v>1</v>
      </c>
      <c r="K39" s="158"/>
      <c r="L39" s="162">
        <v>8</v>
      </c>
      <c r="M39" s="163">
        <v>8</v>
      </c>
      <c r="N39" s="163">
        <v>8</v>
      </c>
      <c r="O39" s="163">
        <v>6</v>
      </c>
      <c r="P39" s="5"/>
    </row>
    <row r="40" spans="1:16" ht="6" customHeight="1" x14ac:dyDescent="0.2">
      <c r="B40" s="158"/>
      <c r="C40" s="158"/>
      <c r="D40" s="158"/>
      <c r="E40" s="164"/>
      <c r="F40" s="158"/>
      <c r="G40" s="164"/>
      <c r="H40" s="158"/>
      <c r="I40" s="158"/>
      <c r="J40" s="165"/>
      <c r="K40" s="158"/>
      <c r="L40" s="158"/>
      <c r="M40" s="56" t="s">
        <v>31</v>
      </c>
      <c r="N40" s="56"/>
      <c r="O40" s="56" t="s">
        <v>31</v>
      </c>
      <c r="P40" s="5"/>
    </row>
    <row r="41" spans="1:16" ht="14.25" x14ac:dyDescent="0.2">
      <c r="B41" s="166" t="s">
        <v>35</v>
      </c>
      <c r="C41" s="166"/>
      <c r="D41" s="162">
        <v>9520</v>
      </c>
      <c r="E41" s="167">
        <v>9512</v>
      </c>
      <c r="F41" s="166"/>
      <c r="G41" s="167">
        <v>9514</v>
      </c>
      <c r="H41" s="162">
        <v>9514</v>
      </c>
      <c r="I41" s="166"/>
      <c r="J41" s="162">
        <v>9515</v>
      </c>
      <c r="K41" s="166"/>
      <c r="L41" s="162">
        <v>9517</v>
      </c>
      <c r="M41" s="168">
        <v>9518</v>
      </c>
      <c r="N41" s="169" t="s">
        <v>36</v>
      </c>
      <c r="O41" s="168">
        <v>9516</v>
      </c>
      <c r="P41" s="5"/>
    </row>
    <row r="42" spans="1:16" ht="6" customHeight="1" x14ac:dyDescent="0.25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1"/>
    </row>
    <row r="43" spans="1:16" x14ac:dyDescent="0.25">
      <c r="B43" s="166" t="s">
        <v>37</v>
      </c>
      <c r="C43" s="166"/>
      <c r="D43" s="162">
        <v>2121</v>
      </c>
      <c r="F43" s="166"/>
      <c r="H43" s="162" t="s">
        <v>38</v>
      </c>
      <c r="I43" s="166"/>
      <c r="J43" s="162">
        <v>2117</v>
      </c>
      <c r="K43" s="166"/>
      <c r="L43" s="162">
        <v>2119</v>
      </c>
    </row>
    <row r="58" spans="2:11" ht="15.75" x14ac:dyDescent="0.25"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60" spans="2:11" ht="15.75" x14ac:dyDescent="0.25">
      <c r="B60" s="139"/>
      <c r="C60" s="139"/>
      <c r="D60" s="139"/>
      <c r="E60" s="139"/>
      <c r="F60" s="139"/>
      <c r="G60" s="139"/>
      <c r="H60" s="139"/>
      <c r="I60" s="139"/>
      <c r="J60" s="139"/>
      <c r="K60" s="139"/>
    </row>
    <row r="61" spans="2:11" ht="15.75" x14ac:dyDescent="0.25">
      <c r="B61" s="139"/>
      <c r="C61" s="139"/>
      <c r="D61" s="139"/>
      <c r="E61" s="139"/>
      <c r="F61" s="139"/>
      <c r="G61" s="139"/>
      <c r="H61" s="139"/>
      <c r="I61" s="139"/>
      <c r="J61" s="139"/>
      <c r="K61" s="139"/>
    </row>
  </sheetData>
  <printOptions horizontalCentered="1" gridLinesSet="0"/>
  <pageMargins left="0.75" right="0.75" top="1" bottom="1" header="0.5" footer="0.5"/>
  <pageSetup scale="75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ERE RATE CHART</vt:lpstr>
      <vt:lpstr>'ERE RATE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Dellinger, Denise A - (dellinge)</dc:creator>
  <cp:lastModifiedBy>Dellinger, Denise A - (dellinge)</cp:lastModifiedBy>
  <cp:lastPrinted>2025-04-15T23:50:38Z</cp:lastPrinted>
  <dcterms:created xsi:type="dcterms:W3CDTF">2025-03-18T21:53:39Z</dcterms:created>
  <dcterms:modified xsi:type="dcterms:W3CDTF">2025-06-25T22:55:48Z</dcterms:modified>
</cp:coreProperties>
</file>